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1640" yWindow="960" windowWidth="32120" windowHeight="1612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O7" i="1"/>
  <c r="O9" i="1"/>
  <c r="O10" i="1"/>
  <c r="O11" i="1"/>
  <c r="O12" i="1"/>
  <c r="O16" i="1"/>
  <c r="N8" i="1"/>
  <c r="N9" i="1"/>
  <c r="N10" i="1"/>
  <c r="N11" i="1"/>
  <c r="N12" i="1"/>
  <c r="N16" i="1"/>
  <c r="M8" i="1"/>
  <c r="M9" i="1"/>
  <c r="M10" i="1"/>
  <c r="M11" i="1"/>
  <c r="M12" i="1"/>
  <c r="M16" i="1"/>
  <c r="L16" i="1"/>
  <c r="K16" i="1"/>
  <c r="J16" i="1"/>
  <c r="I16" i="1"/>
  <c r="G8" i="1"/>
  <c r="G9" i="1"/>
  <c r="G10" i="1"/>
  <c r="G11" i="1"/>
  <c r="G12" i="1"/>
  <c r="G16" i="1"/>
  <c r="F8" i="1"/>
  <c r="F9" i="1"/>
  <c r="F10" i="1"/>
  <c r="F11" i="1"/>
  <c r="F12" i="1"/>
  <c r="F16" i="1"/>
  <c r="E8" i="1"/>
  <c r="E9" i="1"/>
  <c r="E10" i="1"/>
  <c r="E11" i="1"/>
  <c r="E12" i="1"/>
  <c r="E16" i="1"/>
  <c r="D16" i="1"/>
  <c r="C16" i="1"/>
  <c r="B16" i="1"/>
  <c r="A16" i="1"/>
  <c r="G7" i="1"/>
  <c r="G6" i="1"/>
  <c r="G5" i="1"/>
  <c r="G4" i="1"/>
  <c r="F7" i="1"/>
  <c r="F6" i="1"/>
  <c r="F5" i="1"/>
  <c r="F4" i="1"/>
  <c r="E7" i="1"/>
  <c r="E6" i="1"/>
  <c r="E5" i="1"/>
  <c r="E4" i="1"/>
  <c r="O6" i="1"/>
  <c r="O5" i="1"/>
  <c r="O4" i="1"/>
  <c r="N7" i="1"/>
  <c r="N6" i="1"/>
  <c r="N5" i="1"/>
  <c r="N4" i="1"/>
  <c r="M7" i="1"/>
  <c r="M6" i="1"/>
  <c r="M5" i="1"/>
  <c r="M4" i="1"/>
  <c r="O3" i="1"/>
  <c r="G3" i="1"/>
  <c r="M3" i="1"/>
  <c r="N3" i="1"/>
  <c r="F3" i="1"/>
  <c r="E3" i="1"/>
</calcChain>
</file>

<file path=xl/sharedStrings.xml><?xml version="1.0" encoding="utf-8"?>
<sst xmlns="http://schemas.openxmlformats.org/spreadsheetml/2006/main" count="15" uniqueCount="13">
  <si>
    <t>Psatakis index</t>
  </si>
  <si>
    <t>Claude index</t>
  </si>
  <si>
    <t>Claude Index</t>
  </si>
  <si>
    <t xml:space="preserve">SQUEEZ SPEED A </t>
  </si>
  <si>
    <t>SQUEEZ TIME A</t>
  </si>
  <si>
    <t>SQUEEZ SPEED B</t>
  </si>
  <si>
    <t>SQUEEZ TIME B</t>
  </si>
  <si>
    <t>PARA SPEED A</t>
  </si>
  <si>
    <t>PARA TIME A</t>
  </si>
  <si>
    <t>PARA SPEED B</t>
  </si>
  <si>
    <t>PARA TIME B</t>
  </si>
  <si>
    <t>Area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</si>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</sst>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4" fontId="3" fillId="0" borderId="0" xfId="0" applyNumberFormat="1" applyFont="1"/>
    <xf numFmtId="4" fontId="3" fillId="2" borderId="0" xfId="0" applyNumberFormat="1" applyFont="1" applyFill="1"/>
    <xf numFmtId="4" fontId="0" fillId="0" borderId="0" xfId="0" applyNumberFormat="1"/>
    <xf numFmtId="4" fontId="0" fillId="2" borderId="0" xfId="0" applyNumberFormat="1" applyFill="1"/>
    <xf numFmtId="4" fontId="4" fillId="2" borderId="0" xfId="0" applyNumberFormat="1" applyFont="1" applyFill="1" applyAlignment="1">
      <alignment horizontal="center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showRuler="0" workbookViewId="0">
      <selection activeCell="K28" sqref="K28"/>
    </sheetView>
  </sheetViews>
  <sheetFormatPr baseColWidth="10" defaultRowHeight="15" x14ac:dyDescent="0"/>
  <cols>
    <col min="1" max="1" width="21.33203125" style="3" customWidth="1"/>
    <col min="2" max="2" width="21.1640625" style="3" bestFit="1" customWidth="1"/>
    <col min="3" max="3" width="20.83203125" style="3" customWidth="1"/>
    <col min="4" max="4" width="20.6640625" style="3" customWidth="1"/>
    <col min="5" max="5" width="14.6640625" style="3" customWidth="1"/>
    <col min="6" max="6" width="13.83203125" style="3" customWidth="1"/>
    <col min="7" max="7" width="13.1640625" style="3" customWidth="1"/>
    <col min="8" max="8" width="13.1640625" style="4" customWidth="1"/>
    <col min="9" max="9" width="18.6640625" style="3" customWidth="1"/>
    <col min="10" max="10" width="18.6640625" style="3" bestFit="1" customWidth="1"/>
    <col min="11" max="11" width="18" style="3" bestFit="1" customWidth="1"/>
    <col min="12" max="12" width="18.5" style="3" bestFit="1" customWidth="1"/>
    <col min="13" max="13" width="14.5" style="3" customWidth="1"/>
    <col min="14" max="14" width="14.6640625" style="3" customWidth="1"/>
    <col min="15" max="16384" width="10.83203125" style="3"/>
  </cols>
  <sheetData>
    <row r="1" spans="1:15" s="1" customFormat="1" ht="18">
      <c r="A1" s="1" t="s">
        <v>3</v>
      </c>
      <c r="B1" s="1" t="s">
        <v>4</v>
      </c>
      <c r="C1" s="1" t="s">
        <v>5</v>
      </c>
      <c r="D1" s="1" t="s">
        <v>6</v>
      </c>
      <c r="E1" s="1" t="s">
        <v>2</v>
      </c>
      <c r="F1" s="1" t="s">
        <v>0</v>
      </c>
      <c r="G1" s="1" t="s">
        <v>11</v>
      </c>
      <c r="H1" s="2"/>
      <c r="I1" s="1" t="s">
        <v>7</v>
      </c>
      <c r="J1" s="1" t="s">
        <v>8</v>
      </c>
      <c r="K1" s="1" t="s">
        <v>9</v>
      </c>
      <c r="L1" s="1" t="s">
        <v>10</v>
      </c>
      <c r="M1" s="1" t="s">
        <v>1</v>
      </c>
      <c r="N1" s="1" t="s">
        <v>0</v>
      </c>
      <c r="O1" s="1" t="s">
        <v>11</v>
      </c>
    </row>
    <row r="3" spans="1:15">
      <c r="A3" s="3">
        <v>39.6</v>
      </c>
      <c r="B3" s="3">
        <v>426</v>
      </c>
      <c r="C3" s="3">
        <v>11.8</v>
      </c>
      <c r="D3" s="3">
        <v>5419</v>
      </c>
      <c r="E3" s="3">
        <f t="shared" ref="E3:E12" si="0">SUM(A3/2)*(A3/2)*B3/((C3/2)*(C3/2)*D3)</f>
        <v>0.88535369741595149</v>
      </c>
      <c r="F3" s="3">
        <f t="shared" ref="F3:F12" si="1">SUM(A3/2)*B3/((C3/2)*D3)</f>
        <v>0.26381751589667241</v>
      </c>
      <c r="G3" s="3">
        <f t="shared" ref="G3:G12" si="2">SUM(C3/2)*D3+(A3/2)*B3</f>
        <v>40406.9</v>
      </c>
      <c r="I3" s="3">
        <v>16.100000000000001</v>
      </c>
      <c r="J3" s="3">
        <v>1094</v>
      </c>
      <c r="K3" s="3">
        <v>15</v>
      </c>
      <c r="L3" s="3">
        <v>5952</v>
      </c>
      <c r="M3" s="3">
        <f t="shared" ref="M3:M12" si="3">SUM(I3/2)*(I3/2)*J3/((K3/2)*(K3/2)*L3)</f>
        <v>0.21175010454002394</v>
      </c>
      <c r="N3" s="3">
        <f t="shared" ref="N3:N12" si="4">SUM(I3/2)*J3/((K3/2)*L3)</f>
        <v>0.19728270609318999</v>
      </c>
      <c r="O3" s="3">
        <f t="shared" ref="O3:O12" si="5">SUM(I3/2)*J4+(K3/2)*L3</f>
        <v>57745.4</v>
      </c>
    </row>
    <row r="4" spans="1:15">
      <c r="A4" s="3">
        <v>36.200000000000003</v>
      </c>
      <c r="B4" s="3">
        <v>585</v>
      </c>
      <c r="C4" s="3">
        <v>20</v>
      </c>
      <c r="D4" s="3">
        <v>3721</v>
      </c>
      <c r="E4" s="3">
        <f t="shared" si="0"/>
        <v>0.51505468959957013</v>
      </c>
      <c r="F4" s="3">
        <f t="shared" si="1"/>
        <v>0.28456060198871269</v>
      </c>
      <c r="G4" s="3">
        <f t="shared" si="2"/>
        <v>47798.5</v>
      </c>
      <c r="I4" s="3">
        <v>58.7</v>
      </c>
      <c r="J4" s="3">
        <v>1628</v>
      </c>
      <c r="K4" s="3">
        <v>23.7</v>
      </c>
      <c r="L4" s="3">
        <v>9660</v>
      </c>
      <c r="M4" s="3">
        <f t="shared" si="3"/>
        <v>1.0338482206187356</v>
      </c>
      <c r="N4" s="3">
        <f t="shared" si="4"/>
        <v>0.41741401752408908</v>
      </c>
      <c r="O4" s="3">
        <f t="shared" si="5"/>
        <v>116898.245</v>
      </c>
    </row>
    <row r="5" spans="1:15">
      <c r="A5" s="3">
        <v>228.9</v>
      </c>
      <c r="B5" s="3">
        <v>642</v>
      </c>
      <c r="C5" s="3">
        <v>69.599999999999994</v>
      </c>
      <c r="D5" s="3">
        <v>1902</v>
      </c>
      <c r="E5" s="3">
        <f t="shared" si="0"/>
        <v>3.6508805308199275</v>
      </c>
      <c r="F5" s="3">
        <f t="shared" si="1"/>
        <v>1.1100973566844341</v>
      </c>
      <c r="G5" s="3">
        <f t="shared" si="2"/>
        <v>139666.5</v>
      </c>
      <c r="I5" s="3">
        <v>35.299999999999997</v>
      </c>
      <c r="J5" s="3">
        <v>82.7</v>
      </c>
      <c r="K5" s="3">
        <v>54.6</v>
      </c>
      <c r="L5" s="3">
        <v>3705</v>
      </c>
      <c r="M5" s="3">
        <f t="shared" si="3"/>
        <v>9.3299952491570567E-3</v>
      </c>
      <c r="N5" s="3">
        <f t="shared" si="4"/>
        <v>1.4431097467534714E-2</v>
      </c>
      <c r="O5" s="3">
        <f t="shared" si="5"/>
        <v>101845.44</v>
      </c>
    </row>
    <row r="6" spans="1:15">
      <c r="A6" s="3">
        <v>24.6</v>
      </c>
      <c r="B6" s="3">
        <v>630</v>
      </c>
      <c r="C6" s="3">
        <v>46</v>
      </c>
      <c r="D6" s="3">
        <v>3186</v>
      </c>
      <c r="E6" s="3">
        <f t="shared" si="0"/>
        <v>5.6552177117042073E-2</v>
      </c>
      <c r="F6" s="3">
        <f t="shared" si="1"/>
        <v>0.10574797347089167</v>
      </c>
      <c r="G6" s="3">
        <f t="shared" si="2"/>
        <v>81027</v>
      </c>
      <c r="I6" s="3">
        <v>11.8</v>
      </c>
      <c r="J6" s="3">
        <v>39.6</v>
      </c>
      <c r="K6" s="3">
        <v>140</v>
      </c>
      <c r="L6" s="3">
        <v>6036</v>
      </c>
      <c r="M6" s="3">
        <f t="shared" si="3"/>
        <v>4.6607295005477345E-5</v>
      </c>
      <c r="N6" s="3">
        <f t="shared" si="4"/>
        <v>5.5296790684464649E-4</v>
      </c>
      <c r="O6" s="3">
        <f t="shared" si="5"/>
        <v>427883.1</v>
      </c>
    </row>
    <row r="7" spans="1:15">
      <c r="A7" s="3">
        <v>15</v>
      </c>
      <c r="B7" s="3">
        <v>204</v>
      </c>
      <c r="C7" s="3">
        <v>43</v>
      </c>
      <c r="D7" s="3">
        <v>3256</v>
      </c>
      <c r="E7" s="3">
        <f t="shared" si="0"/>
        <v>7.624149051947862E-3</v>
      </c>
      <c r="F7" s="3">
        <f t="shared" si="1"/>
        <v>2.1855893948917206E-2</v>
      </c>
      <c r="G7" s="3">
        <f t="shared" si="2"/>
        <v>71534</v>
      </c>
      <c r="I7" s="3">
        <v>38.5</v>
      </c>
      <c r="J7" s="3">
        <v>909</v>
      </c>
      <c r="K7" s="3">
        <v>37.5</v>
      </c>
      <c r="L7" s="3">
        <v>9255</v>
      </c>
      <c r="M7" s="3">
        <f t="shared" si="3"/>
        <v>0.10352527282549973</v>
      </c>
      <c r="N7" s="3">
        <f t="shared" si="4"/>
        <v>0.10083630470016207</v>
      </c>
      <c r="O7" s="3">
        <f t="shared" si="5"/>
        <v>180634.5</v>
      </c>
    </row>
    <row r="8" spans="1:15">
      <c r="A8" s="3">
        <v>24.6</v>
      </c>
      <c r="B8" s="3">
        <v>369</v>
      </c>
      <c r="C8" s="3">
        <v>57.8</v>
      </c>
      <c r="D8" s="3">
        <v>2957</v>
      </c>
      <c r="E8" s="3">
        <f t="shared" si="0"/>
        <v>2.2604222784371443E-2</v>
      </c>
      <c r="F8" s="3">
        <f t="shared" si="1"/>
        <v>5.3110734834823939E-2</v>
      </c>
      <c r="G8" s="3">
        <f t="shared" si="2"/>
        <v>89996</v>
      </c>
      <c r="I8" s="3">
        <v>6.4</v>
      </c>
      <c r="J8" s="3">
        <v>369</v>
      </c>
      <c r="K8" s="3">
        <v>42.8</v>
      </c>
      <c r="L8" s="3">
        <v>4065</v>
      </c>
      <c r="M8" s="3">
        <f t="shared" si="3"/>
        <v>2.0297297915768931E-3</v>
      </c>
      <c r="N8" s="3">
        <f t="shared" si="4"/>
        <v>1.3573817981170466E-2</v>
      </c>
      <c r="O8" s="3">
        <f t="shared" si="5"/>
        <v>87643.8</v>
      </c>
    </row>
    <row r="9" spans="1:15">
      <c r="A9" s="3">
        <v>32.1</v>
      </c>
      <c r="B9" s="3">
        <v>649</v>
      </c>
      <c r="C9" s="3">
        <v>32.1</v>
      </c>
      <c r="D9" s="3">
        <v>4169</v>
      </c>
      <c r="E9" s="3">
        <f t="shared" si="0"/>
        <v>0.15567282321899739</v>
      </c>
      <c r="F9" s="3">
        <f t="shared" si="1"/>
        <v>0.15567282321899739</v>
      </c>
      <c r="G9" s="3">
        <f t="shared" si="2"/>
        <v>77328.899999999994</v>
      </c>
      <c r="I9" s="3">
        <v>9.6</v>
      </c>
      <c r="J9" s="3">
        <v>204</v>
      </c>
      <c r="K9" s="3">
        <v>20.3</v>
      </c>
      <c r="L9" s="3">
        <v>14197</v>
      </c>
      <c r="M9" s="3">
        <f t="shared" si="3"/>
        <v>3.2135419627536393E-3</v>
      </c>
      <c r="N9" s="3">
        <f t="shared" si="4"/>
        <v>6.7953022754061333E-3</v>
      </c>
      <c r="O9" s="3">
        <f t="shared" si="5"/>
        <v>146024.35</v>
      </c>
    </row>
    <row r="10" spans="1:15">
      <c r="A10" s="3">
        <v>22</v>
      </c>
      <c r="B10" s="3">
        <v>566</v>
      </c>
      <c r="C10" s="3">
        <v>32.5</v>
      </c>
      <c r="D10" s="3">
        <v>10461</v>
      </c>
      <c r="E10" s="3">
        <f t="shared" si="0"/>
        <v>2.4792588306298571E-2</v>
      </c>
      <c r="F10" s="3">
        <f t="shared" si="1"/>
        <v>3.6625414543395615E-2</v>
      </c>
      <c r="G10" s="3">
        <f t="shared" si="2"/>
        <v>176217.25</v>
      </c>
      <c r="I10" s="3">
        <v>15</v>
      </c>
      <c r="J10" s="3">
        <v>401</v>
      </c>
      <c r="K10" s="3">
        <v>26</v>
      </c>
      <c r="L10" s="3">
        <v>9889</v>
      </c>
      <c r="M10" s="3">
        <f t="shared" si="3"/>
        <v>1.3496706938137587E-2</v>
      </c>
      <c r="N10" s="3">
        <f t="shared" si="4"/>
        <v>2.3394292026105153E-2</v>
      </c>
      <c r="O10" s="3">
        <f t="shared" si="5"/>
        <v>128557</v>
      </c>
    </row>
    <row r="11" spans="1:15">
      <c r="A11" s="3">
        <v>18.7</v>
      </c>
      <c r="B11" s="3">
        <v>343</v>
      </c>
      <c r="C11" s="3">
        <v>12.5</v>
      </c>
      <c r="D11" s="3">
        <v>7632</v>
      </c>
      <c r="E11" s="3">
        <f t="shared" si="0"/>
        <v>0.10058169392033543</v>
      </c>
      <c r="F11" s="3">
        <f t="shared" si="1"/>
        <v>6.7233752620545068E-2</v>
      </c>
      <c r="G11" s="3">
        <f t="shared" si="2"/>
        <v>50907.05</v>
      </c>
      <c r="I11" s="3">
        <v>0</v>
      </c>
      <c r="J11" s="3">
        <v>0</v>
      </c>
      <c r="K11" s="3">
        <v>37.5</v>
      </c>
      <c r="L11" s="3">
        <v>16032</v>
      </c>
      <c r="M11" s="3">
        <f t="shared" si="3"/>
        <v>0</v>
      </c>
      <c r="N11" s="3">
        <f t="shared" si="4"/>
        <v>0</v>
      </c>
      <c r="O11" s="3">
        <f t="shared" si="5"/>
        <v>300600</v>
      </c>
    </row>
    <row r="12" spans="1:15">
      <c r="A12" s="3">
        <v>21.2</v>
      </c>
      <c r="B12" s="3">
        <v>401</v>
      </c>
      <c r="C12" s="3">
        <v>18.7</v>
      </c>
      <c r="D12" s="3">
        <v>3663</v>
      </c>
      <c r="E12" s="3">
        <f t="shared" si="0"/>
        <v>0.14070060431123088</v>
      </c>
      <c r="F12" s="3">
        <f t="shared" si="1"/>
        <v>0.12410855191603855</v>
      </c>
      <c r="G12" s="3">
        <f t="shared" si="2"/>
        <v>38499.649999999994</v>
      </c>
      <c r="I12" s="3">
        <v>22.5</v>
      </c>
      <c r="J12" s="3">
        <v>616</v>
      </c>
      <c r="K12" s="3">
        <v>15</v>
      </c>
      <c r="L12" s="3">
        <v>6125</v>
      </c>
      <c r="M12" s="3">
        <f t="shared" si="3"/>
        <v>0.22628571428571428</v>
      </c>
      <c r="N12" s="3">
        <f t="shared" si="4"/>
        <v>0.15085714285714286</v>
      </c>
      <c r="O12" s="3">
        <f t="shared" si="5"/>
        <v>45937.5</v>
      </c>
    </row>
    <row r="16" spans="1:15" ht="18">
      <c r="A16" s="3">
        <f t="shared" ref="A16:G16" si="6">AVERAGE(A3:A15)</f>
        <v>46.290000000000006</v>
      </c>
      <c r="B16" s="3">
        <f t="shared" si="6"/>
        <v>481.5</v>
      </c>
      <c r="C16" s="3">
        <f t="shared" si="6"/>
        <v>34.4</v>
      </c>
      <c r="D16" s="3">
        <f t="shared" si="6"/>
        <v>4636.6000000000004</v>
      </c>
      <c r="E16" s="3">
        <f t="shared" si="6"/>
        <v>0.55598171765456716</v>
      </c>
      <c r="F16" s="3">
        <f t="shared" si="6"/>
        <v>0.22228306191234287</v>
      </c>
      <c r="G16" s="3">
        <f t="shared" si="6"/>
        <v>81338.175000000017</v>
      </c>
      <c r="H16" s="5" t="s">
        <v>12</v>
      </c>
      <c r="I16" s="3">
        <f t="shared" ref="I16:O16" si="7">AVERAGE(I3:I15)</f>
        <v>21.39</v>
      </c>
      <c r="J16" s="3">
        <f t="shared" si="7"/>
        <v>534.32999999999993</v>
      </c>
      <c r="K16" s="3">
        <f t="shared" si="7"/>
        <v>41.24</v>
      </c>
      <c r="L16" s="3">
        <f t="shared" si="7"/>
        <v>8491.6</v>
      </c>
      <c r="M16" s="3">
        <f t="shared" si="7"/>
        <v>0.16035258935066038</v>
      </c>
      <c r="N16" s="3">
        <f t="shared" si="7"/>
        <v>9.2513764883164512E-2</v>
      </c>
      <c r="O16" s="3">
        <f t="shared" si="7"/>
        <v>159376.93349999998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Studio Medico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Ermini</dc:creator>
  <cp:lastModifiedBy>Stefano Ermini</cp:lastModifiedBy>
  <dcterms:created xsi:type="dcterms:W3CDTF">2013-03-26T21:46:57Z</dcterms:created>
  <dcterms:modified xsi:type="dcterms:W3CDTF">2013-04-05T11:36:34Z</dcterms:modified>
</cp:coreProperties>
</file>